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francesco.maggiori\Desktop\203 Rinnovo HW e SW digital forensics x Dogane (Maggiori - Rda 49565)\F - Documentazione gara\"/>
    </mc:Choice>
  </mc:AlternateContent>
  <bookViews>
    <workbookView xWindow="0" yWindow="0" windowWidth="19200" windowHeight="7830"/>
  </bookViews>
  <sheets>
    <sheet name="Foglio1" sheetId="1" r:id="rId1"/>
  </sheets>
  <calcPr calcId="162913"/>
</workbook>
</file>

<file path=xl/calcChain.xml><?xml version="1.0" encoding="utf-8"?>
<calcChain xmlns="http://schemas.openxmlformats.org/spreadsheetml/2006/main">
  <c r="J34" i="1" l="1"/>
  <c r="J15" i="1"/>
  <c r="J16" i="1"/>
  <c r="J17" i="1"/>
  <c r="J18" i="1"/>
  <c r="J19" i="1"/>
  <c r="J20" i="1"/>
  <c r="J21" i="1"/>
  <c r="J22" i="1"/>
  <c r="J23" i="1"/>
  <c r="J24" i="1"/>
  <c r="J25" i="1"/>
  <c r="J26" i="1"/>
  <c r="J27" i="1"/>
  <c r="J28" i="1"/>
  <c r="J29" i="1"/>
  <c r="J30" i="1"/>
  <c r="J31" i="1"/>
  <c r="J32" i="1"/>
  <c r="J33" i="1"/>
  <c r="J5" i="1"/>
  <c r="J6" i="1"/>
  <c r="J7" i="1"/>
  <c r="J8" i="1"/>
  <c r="J9" i="1"/>
  <c r="J10" i="1"/>
  <c r="J11" i="1"/>
  <c r="J12" i="1"/>
  <c r="J13" i="1"/>
  <c r="J4" i="1"/>
  <c r="J3" i="1"/>
  <c r="J14" i="1" l="1"/>
  <c r="J35" i="1" s="1"/>
  <c r="I41" i="1" l="1"/>
  <c r="I39" i="1" l="1"/>
</calcChain>
</file>

<file path=xl/sharedStrings.xml><?xml version="1.0" encoding="utf-8"?>
<sst xmlns="http://schemas.openxmlformats.org/spreadsheetml/2006/main" count="92" uniqueCount="77">
  <si>
    <t>Celle da compilare</t>
  </si>
  <si>
    <t>Importo totale offerto (€)</t>
  </si>
  <si>
    <t>Nome e descrizione prodotto</t>
  </si>
  <si>
    <t>BelkaSoft</t>
  </si>
  <si>
    <t>Cellebrite</t>
  </si>
  <si>
    <t>ElcomSoft</t>
  </si>
  <si>
    <t>GetData</t>
  </si>
  <si>
    <t>SysTools</t>
  </si>
  <si>
    <t>Magnet Forensics</t>
  </si>
  <si>
    <t>AccessData</t>
  </si>
  <si>
    <t>Guidance</t>
  </si>
  <si>
    <t>Passmark</t>
  </si>
  <si>
    <t>X-Ways</t>
  </si>
  <si>
    <t>Amped</t>
  </si>
  <si>
    <t>MD5 Soft</t>
  </si>
  <si>
    <t>Oxygen</t>
  </si>
  <si>
    <t>Passware</t>
  </si>
  <si>
    <t>Importo unitario offerto</t>
  </si>
  <si>
    <t>Q.tà</t>
  </si>
  <si>
    <t>Produttore</t>
  </si>
  <si>
    <t>Tableau</t>
  </si>
  <si>
    <t>Logicube</t>
  </si>
  <si>
    <t>QNAP</t>
  </si>
  <si>
    <t>Seagate</t>
  </si>
  <si>
    <t>Netgate</t>
  </si>
  <si>
    <t>Par. 2.3.1 Prodotti Hardware</t>
  </si>
  <si>
    <t>Kernel
DataRecovery</t>
  </si>
  <si>
    <t>USB
Detective</t>
  </si>
  <si>
    <t>Kernel Exchange Suite - Technician</t>
  </si>
  <si>
    <t>USB Detective Professional</t>
  </si>
  <si>
    <t>Simple Carver</t>
  </si>
  <si>
    <t>FIVE  Professional Edition</t>
  </si>
  <si>
    <t>UFED Cloud Analyzer - Perpetual License, dongle version</t>
  </si>
  <si>
    <t>Tableau TD2u Forensic Duplicator Kit   in dotazione completa: valigia, accessori e adattatori (TD2u.KIT)</t>
  </si>
  <si>
    <t>Tableau Molex to 3M Drive Power Cable - 8" (TC2-8-R2)</t>
  </si>
  <si>
    <t>Tableau SATA to 3M Drive Power Cable - 8" (TC5-8-R2)</t>
  </si>
  <si>
    <t>Tableau SATA/SAS Signal and Power Cable 8" (TC4-8-R2)</t>
  </si>
  <si>
    <t>Tableau SATA/SAS Signal and Power Cable 20" (TC4-20-R2)</t>
  </si>
  <si>
    <t>Logicube Falcon-NEO  Forensic Imager   in dotazione completa: valigia, accessori e adattatori (F-NEO)</t>
  </si>
  <si>
    <t>QNAP Turbo NAS TVS-882-i5-16G (NAS 8-bay RAID i5-6500 3.6GHz 16GB 4GbE) (TVS-882-i5-16G)</t>
  </si>
  <si>
    <t>Seagate 8TB Exos 7E8  Enterprise Class HDD (ST8000NMZ055)</t>
  </si>
  <si>
    <t>NETGATE SG-5100 Security Gateway Appliance (Intel Atom C3558 2.2GHz 4-Core, 4GB RAM, 8GB eMMC, 2+4 GbE) (SG-5100)</t>
  </si>
  <si>
    <t>Nuove acquisizioni</t>
  </si>
  <si>
    <t>Par. 2.3.2 Prodotti Software</t>
  </si>
  <si>
    <t>Rinnovo Software Maintenance Service (SMS)</t>
  </si>
  <si>
    <t>FTK – Forensic Tool Kit (Cerberus - Visualization - Registry Viewer - AD Triage module -  Password Recovery PRTK &amp; DNA</t>
  </si>
  <si>
    <t>EnCase Enterprise (with EndPoint Investigator)</t>
  </si>
  <si>
    <t>BEC – Evidence Center (Floating perpetual license, USB Dongle - File System Module - Office Documents and SQLite Module - Mobile Device Analysis Module - Photo Forgery Detection Module - Decryption Module)</t>
  </si>
  <si>
    <t>UFED Touch 2 (firmware) - (Perpetual License - Physical &amp; Logical Analyzer - Full HW &amp; SW Update subscription (including cables, accessories, more…))</t>
  </si>
  <si>
    <t>Magnet AXIOM (identica alle altre tre in rinnovo) - Complete module set (Triage module -    Business Application &amp; OS Artifacts - Mobile Artifacts)</t>
  </si>
  <si>
    <t>EnCase Forensic (PSLP Premium License extension)</t>
  </si>
  <si>
    <t>Magnet AXIOM - Complete module set (Triage module - Business Application &amp; OS Artifacts - Mobile Artifacts)</t>
  </si>
  <si>
    <t>Forensic Suite Analyst (USB dongle version)</t>
  </si>
  <si>
    <t>OSF – OSForensics pro (serial number version)</t>
  </si>
  <si>
    <t>XWF – X-Ways Forensics (including: dongle insurance - Capture, Evidor, Trace, Replica)</t>
  </si>
  <si>
    <t>EPRB – Password Recovery Bundle (Forensic Edition - Additional Dictionaries)</t>
  </si>
  <si>
    <t>EMFB – Mobile Forensic Bundle (Perpetual License - Additional Dictionaries - Multilingual Wordlists)</t>
  </si>
  <si>
    <t>Explorer View - Business Pack (Business Pack (20 PC) license)</t>
  </si>
  <si>
    <t>Forensic Explorer  (w/ Mount Image Pro) - (Bundle, Perpetual license - Dongle version)</t>
  </si>
  <si>
    <t>VFC – Virtual Forensic Computing (Law Enforcement &amp; Gov Edition - USB Dongle Version)</t>
  </si>
  <si>
    <t>Password Kit Forensics (serial number version)</t>
  </si>
  <si>
    <t>Extended Suite + Sql-FR Bundle (including SQLite Forensic Reporter)</t>
  </si>
  <si>
    <t>MailXaminer (perpetual license, dongle version)</t>
  </si>
  <si>
    <t>1/12/2018
(SAFE until 10/09/2026)</t>
  </si>
  <si>
    <t>Attuale scadenza SMS</t>
  </si>
  <si>
    <t>Prossima Scadenza SMS</t>
  </si>
  <si>
    <t>Rif. Capitolato Tecnico</t>
  </si>
  <si>
    <t xml:space="preserve">Prezzo totale a base d'asta al netto dell'IVA    &gt;     </t>
  </si>
  <si>
    <t>Sistema di Verifica in caso di offerta superiore alla base d'asta    &gt;</t>
  </si>
  <si>
    <t>Prezzo totale offerto al netto dell'IVA     &gt;</t>
  </si>
  <si>
    <t>Prezzo Totale Offerto al netto dell'IVA   &gt;</t>
  </si>
  <si>
    <t>Fee</t>
  </si>
  <si>
    <t>n.a.</t>
  </si>
  <si>
    <r>
      <t>“</t>
    </r>
    <r>
      <rPr>
        <b/>
        <sz val="11"/>
        <rFont val="Arial"/>
        <family val="2"/>
      </rPr>
      <t>Fee di riattivazione</t>
    </r>
    <r>
      <rPr>
        <sz val="11"/>
        <rFont val="Arial"/>
        <family val="2"/>
      </rPr>
      <t xml:space="preserve">” per colmare la soluzione di continuità, ove previsto dal produttore.
(Inserire il valore complessivo della somma delle fee di riattivazione di tutte le licenze dove il produttore lo preveda. Nel caso nessun produttore lo richieda, inserire valore "0") </t>
    </r>
  </si>
  <si>
    <t>Par. 2.3.3 Prodotti Software da Aggiornare (SMS)</t>
  </si>
  <si>
    <t>Par. 2.3.4 
Fee di riattivazione</t>
  </si>
  <si>
    <t>Rdo MePA n. 2473806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</si>
</sst>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quot;€&quot;\ * #,##0.00_-;\-&quot;€&quot;\ * #,##0.00_-;_-&quot;€&quot;\ * &quot;-&quot;??_-;_-@_-"/>
    <numFmt numFmtId="165" formatCode="_-* #,##0_-;\-* #,##0_-;_-* &quot;-&quot;??_-;_-@_-"/>
    <numFmt numFmtId="166" formatCode="&quot;€&quot;\ #,##0.00"/>
    <numFmt numFmtId="167" formatCode="_-[$€-410]\ * #,##0.00_-;\-[$€-410]\ * #,##0.00_-;_-[$€-410]\ * &quot;-&quot;??_-;_-@_-"/>
  </numFmts>
  <fonts count="18" x14ac:knownFonts="1">
    <font>
      <sz val="11"/>
      <color theme="1"/>
      <name val="Calibri"/>
      <family val="2"/>
      <scheme val="minor"/>
    </font>
    <font>
      <b/>
      <sz val="10"/>
      <name val="Arial"/>
      <family val="2"/>
    </font>
    <font>
      <sz val="10"/>
      <name val="Arial"/>
      <family val="2"/>
    </font>
    <font>
      <sz val="11"/>
      <color theme="1"/>
      <name val="Calibri"/>
      <family val="2"/>
      <scheme val="minor"/>
    </font>
    <font>
      <sz val="10"/>
      <color theme="1"/>
      <name val="Arial"/>
      <family val="2"/>
    </font>
    <font>
      <sz val="10"/>
      <color theme="0"/>
      <name val="Arial"/>
      <family val="2"/>
    </font>
    <font>
      <b/>
      <sz val="10"/>
      <color theme="1"/>
      <name val="Arial"/>
      <family val="2"/>
    </font>
    <font>
      <b/>
      <sz val="10"/>
      <color rgb="FFFF0000"/>
      <name val="Arial"/>
      <family val="2"/>
    </font>
    <font>
      <sz val="11"/>
      <name val="Arial"/>
      <family val="2"/>
    </font>
    <font>
      <sz val="11"/>
      <color theme="1"/>
      <name val="Arial"/>
      <family val="2"/>
    </font>
    <font>
      <sz val="18"/>
      <name val="Arial"/>
      <family val="2"/>
    </font>
    <font>
      <b/>
      <sz val="14"/>
      <color theme="1"/>
      <name val="Arial"/>
      <family val="2"/>
    </font>
    <font>
      <b/>
      <sz val="12"/>
      <name val="Arial"/>
      <family val="2"/>
    </font>
    <font>
      <sz val="12"/>
      <color theme="1"/>
      <name val="Arial"/>
      <family val="2"/>
    </font>
    <font>
      <b/>
      <sz val="12"/>
      <color theme="1"/>
      <name val="Arial"/>
      <family val="2"/>
    </font>
    <font>
      <b/>
      <sz val="16"/>
      <color theme="1"/>
      <name val="Arial"/>
      <family val="2"/>
    </font>
    <font>
      <sz val="12"/>
      <name val="Arial"/>
      <family val="2"/>
    </font>
    <font>
      <b/>
      <sz val="11"/>
      <name val="Arial"/>
      <family val="2"/>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BFBFBF"/>
        <bgColor indexed="64"/>
      </patternFill>
    </fill>
    <fill>
      <patternFill patternType="solid">
        <fgColor rgb="FF92D050"/>
        <bgColor indexed="64"/>
      </patternFill>
    </fill>
    <fill>
      <patternFill patternType="solid">
        <fgColor theme="4" tint="0.39997558519241921"/>
        <bgColor indexed="64"/>
      </patternFill>
    </fill>
    <fill>
      <patternFill patternType="solid">
        <fgColor rgb="FFFF00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xf numFmtId="43" fontId="3" fillId="0" borderId="0" applyFont="0" applyFill="0" applyBorder="0" applyAlignment="0" applyProtection="0"/>
    <xf numFmtId="164" fontId="3" fillId="0" borderId="0" applyFont="0" applyFill="0" applyBorder="0" applyAlignment="0" applyProtection="0"/>
    <xf numFmtId="0" fontId="2" fillId="0" borderId="0"/>
  </cellStyleXfs>
  <cellXfs count="110">
    <xf numFmtId="0" fontId="0" fillId="0" borderId="0" xfId="0"/>
    <xf numFmtId="0" fontId="4" fillId="2" borderId="0" xfId="0" applyFont="1" applyFill="1" applyProtection="1"/>
    <xf numFmtId="0" fontId="5" fillId="2" borderId="0" xfId="0" applyFont="1" applyFill="1" applyBorder="1" applyProtection="1"/>
    <xf numFmtId="0" fontId="6" fillId="2" borderId="0" xfId="0" applyFont="1" applyFill="1" applyProtection="1"/>
    <xf numFmtId="0" fontId="7" fillId="2" borderId="0" xfId="0" applyFont="1" applyFill="1" applyProtection="1"/>
    <xf numFmtId="0" fontId="1" fillId="2" borderId="0" xfId="0" applyFont="1" applyFill="1" applyBorder="1" applyProtection="1"/>
    <xf numFmtId="0" fontId="2" fillId="2" borderId="0" xfId="0" applyFont="1" applyFill="1" applyBorder="1" applyProtection="1"/>
    <xf numFmtId="0" fontId="1" fillId="2" borderId="0" xfId="0" applyFont="1" applyFill="1" applyBorder="1" applyAlignment="1" applyProtection="1">
      <alignment vertical="center" wrapText="1"/>
    </xf>
    <xf numFmtId="166" fontId="2" fillId="2" borderId="0" xfId="0" applyNumberFormat="1" applyFont="1" applyFill="1" applyBorder="1" applyAlignment="1" applyProtection="1">
      <alignment vertical="center" wrapText="1"/>
    </xf>
    <xf numFmtId="165" fontId="2" fillId="2" borderId="0" xfId="1" applyNumberFormat="1" applyFont="1" applyFill="1" applyBorder="1" applyAlignment="1" applyProtection="1">
      <alignment vertical="center"/>
    </xf>
    <xf numFmtId="10" fontId="2" fillId="2" borderId="0" xfId="0" applyNumberFormat="1" applyFont="1" applyFill="1" applyBorder="1" applyAlignment="1" applyProtection="1">
      <alignment vertical="center"/>
    </xf>
    <xf numFmtId="166" fontId="5" fillId="2" borderId="0" xfId="0" applyNumberFormat="1" applyFont="1" applyFill="1" applyBorder="1" applyAlignment="1" applyProtection="1">
      <alignment horizontal="center" vertical="center" wrapText="1"/>
    </xf>
    <xf numFmtId="10" fontId="5" fillId="2" borderId="0" xfId="0" applyNumberFormat="1" applyFont="1" applyFill="1" applyBorder="1" applyAlignment="1" applyProtection="1">
      <alignment horizontal="center" vertical="center"/>
    </xf>
    <xf numFmtId="166" fontId="2" fillId="2" borderId="0" xfId="0" applyNumberFormat="1" applyFont="1" applyFill="1" applyAlignment="1" applyProtection="1">
      <alignment horizontal="right"/>
    </xf>
    <xf numFmtId="164" fontId="2" fillId="2" borderId="0" xfId="0" applyNumberFormat="1" applyFont="1" applyFill="1" applyBorder="1" applyAlignment="1" applyProtection="1">
      <alignment horizontal="right"/>
    </xf>
    <xf numFmtId="164" fontId="2" fillId="2" borderId="0" xfId="0" applyNumberFormat="1" applyFont="1" applyFill="1" applyBorder="1" applyAlignment="1" applyProtection="1"/>
    <xf numFmtId="0" fontId="2" fillId="2" borderId="0" xfId="0" applyFont="1" applyFill="1" applyProtection="1"/>
    <xf numFmtId="0" fontId="4" fillId="2" borderId="0" xfId="0" applyFont="1" applyFill="1" applyBorder="1" applyProtection="1"/>
    <xf numFmtId="0" fontId="1" fillId="2" borderId="0" xfId="3" applyFont="1" applyFill="1" applyBorder="1" applyAlignment="1" applyProtection="1">
      <alignment horizontal="center" vertical="center" wrapText="1"/>
    </xf>
    <xf numFmtId="0" fontId="2" fillId="2" borderId="0" xfId="0" applyFont="1" applyFill="1" applyBorder="1" applyAlignment="1" applyProtection="1"/>
    <xf numFmtId="166" fontId="2" fillId="2" borderId="0" xfId="2" applyNumberFormat="1" applyFont="1" applyFill="1" applyBorder="1" applyAlignment="1" applyProtection="1">
      <alignment vertical="center"/>
    </xf>
    <xf numFmtId="167" fontId="4" fillId="3" borderId="2" xfId="2" applyNumberFormat="1" applyFont="1" applyFill="1" applyBorder="1" applyAlignment="1" applyProtection="1">
      <alignment horizontal="center" vertical="center" wrapText="1"/>
      <protection locked="0"/>
    </xf>
    <xf numFmtId="0" fontId="4" fillId="2" borderId="0" xfId="0" applyFont="1" applyFill="1" applyAlignment="1" applyProtection="1">
      <alignment horizontal="left" vertical="center"/>
    </xf>
    <xf numFmtId="0" fontId="4" fillId="2" borderId="0" xfId="0" applyFont="1" applyFill="1" applyAlignment="1" applyProtection="1">
      <alignment horizontal="center" vertical="center"/>
    </xf>
    <xf numFmtId="0" fontId="4" fillId="2" borderId="0" xfId="0" applyFont="1" applyFill="1" applyBorder="1" applyAlignment="1" applyProtection="1">
      <alignment horizontal="center" vertical="center"/>
    </xf>
    <xf numFmtId="0" fontId="4" fillId="2" borderId="0" xfId="0" applyFont="1" applyFill="1" applyAlignment="1" applyProtection="1">
      <alignment vertical="center"/>
    </xf>
    <xf numFmtId="0" fontId="8" fillId="0" borderId="1" xfId="0" applyFont="1" applyBorder="1" applyAlignment="1">
      <alignment horizontal="center" vertical="center"/>
    </xf>
    <xf numFmtId="0" fontId="8" fillId="0" borderId="1" xfId="0" applyFont="1" applyBorder="1" applyAlignment="1">
      <alignment vertical="center" wrapText="1"/>
    </xf>
    <xf numFmtId="14" fontId="8" fillId="2" borderId="1" xfId="1" applyNumberFormat="1" applyFont="1" applyFill="1" applyBorder="1" applyAlignment="1" applyProtection="1">
      <alignment horizontal="center" vertical="center" wrapText="1"/>
    </xf>
    <xf numFmtId="0" fontId="8" fillId="0" borderId="1" xfId="0" applyFont="1" applyBorder="1" applyAlignment="1">
      <alignment horizontal="left" vertical="center" wrapText="1" indent="1"/>
    </xf>
    <xf numFmtId="0" fontId="8" fillId="0" borderId="2" xfId="0" applyFont="1" applyBorder="1" applyAlignment="1">
      <alignment horizontal="center" vertical="center"/>
    </xf>
    <xf numFmtId="0" fontId="8" fillId="0" borderId="1" xfId="0" applyFont="1" applyBorder="1" applyAlignment="1">
      <alignment horizontal="center" vertical="center" wrapText="1"/>
    </xf>
    <xf numFmtId="0" fontId="13" fillId="2" borderId="0" xfId="0" applyFont="1" applyFill="1" applyBorder="1" applyProtection="1"/>
    <xf numFmtId="0" fontId="8" fillId="0" borderId="10" xfId="0" applyFont="1" applyBorder="1" applyAlignment="1">
      <alignment vertical="center" wrapText="1"/>
    </xf>
    <xf numFmtId="14" fontId="8" fillId="2" borderId="10" xfId="1" applyNumberFormat="1" applyFont="1" applyFill="1" applyBorder="1" applyAlignment="1" applyProtection="1">
      <alignment horizontal="center" vertical="center" wrapText="1"/>
    </xf>
    <xf numFmtId="0" fontId="8" fillId="0" borderId="10" xfId="0" applyFont="1" applyBorder="1" applyAlignment="1">
      <alignment horizontal="center" vertical="center"/>
    </xf>
    <xf numFmtId="166" fontId="6" fillId="2" borderId="11" xfId="0" applyNumberFormat="1" applyFont="1" applyFill="1" applyBorder="1" applyAlignment="1" applyProtection="1">
      <alignment horizontal="center" vertical="center" wrapText="1"/>
    </xf>
    <xf numFmtId="166" fontId="6" fillId="2" borderId="12" xfId="0" applyNumberFormat="1" applyFont="1" applyFill="1" applyBorder="1" applyAlignment="1" applyProtection="1">
      <alignment horizontal="center" vertical="center" wrapText="1"/>
    </xf>
    <xf numFmtId="14" fontId="8" fillId="2" borderId="14" xfId="1" applyNumberFormat="1" applyFont="1" applyFill="1" applyBorder="1" applyAlignment="1" applyProtection="1">
      <alignment horizontal="center" vertical="center" wrapText="1"/>
    </xf>
    <xf numFmtId="0" fontId="8" fillId="0" borderId="14" xfId="0" applyFont="1" applyBorder="1" applyAlignment="1">
      <alignment horizontal="center" vertical="center"/>
    </xf>
    <xf numFmtId="167" fontId="4" fillId="3" borderId="14" xfId="2" applyNumberFormat="1" applyFont="1" applyFill="1" applyBorder="1" applyAlignment="1" applyProtection="1">
      <alignment horizontal="center" vertical="center" wrapText="1"/>
      <protection locked="0"/>
    </xf>
    <xf numFmtId="166" fontId="6" fillId="2" borderId="15" xfId="0" applyNumberFormat="1" applyFont="1" applyFill="1" applyBorder="1" applyAlignment="1" applyProtection="1">
      <alignment horizontal="center" vertical="center" wrapText="1"/>
    </xf>
    <xf numFmtId="0" fontId="6" fillId="4" borderId="16" xfId="0" applyFont="1" applyFill="1" applyBorder="1" applyAlignment="1" applyProtection="1">
      <alignment horizontal="center" vertical="center" wrapText="1"/>
    </xf>
    <xf numFmtId="0" fontId="6" fillId="4" borderId="17" xfId="0" applyFont="1"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0" fontId="6" fillId="4" borderId="18" xfId="0" applyFont="1" applyFill="1" applyBorder="1" applyAlignment="1" applyProtection="1">
      <alignment horizontal="center" vertical="center" wrapText="1"/>
    </xf>
    <xf numFmtId="0" fontId="8" fillId="0" borderId="10" xfId="0" applyFont="1" applyBorder="1" applyAlignment="1">
      <alignment horizontal="center" vertical="center" wrapText="1"/>
    </xf>
    <xf numFmtId="0" fontId="9" fillId="0" borderId="3" xfId="0" applyFont="1" applyBorder="1" applyAlignment="1">
      <alignment horizontal="center" vertical="center"/>
    </xf>
    <xf numFmtId="0" fontId="4" fillId="0" borderId="3" xfId="0" applyFont="1" applyBorder="1" applyAlignment="1">
      <alignment horizontal="center" vertical="center" wrapText="1"/>
    </xf>
    <xf numFmtId="14" fontId="8" fillId="0" borderId="1" xfId="0" applyNumberFormat="1" applyFont="1" applyBorder="1" applyAlignment="1">
      <alignment horizontal="center" vertical="center" wrapText="1"/>
    </xf>
    <xf numFmtId="167" fontId="4" fillId="3" borderId="1" xfId="2" applyNumberFormat="1" applyFont="1" applyFill="1" applyBorder="1" applyAlignment="1" applyProtection="1">
      <alignment horizontal="center" vertical="center" wrapText="1"/>
      <protection locked="0"/>
    </xf>
    <xf numFmtId="0" fontId="6" fillId="2" borderId="0" xfId="0" applyFont="1" applyFill="1" applyAlignment="1" applyProtection="1">
      <alignment vertical="center"/>
    </xf>
    <xf numFmtId="0" fontId="6" fillId="3" borderId="19" xfId="0" applyFont="1" applyFill="1" applyBorder="1" applyAlignment="1" applyProtection="1">
      <alignment horizontal="center" vertical="center" wrapText="1"/>
    </xf>
    <xf numFmtId="167" fontId="4" fillId="3" borderId="10" xfId="2" applyNumberFormat="1" applyFont="1" applyFill="1" applyBorder="1" applyAlignment="1" applyProtection="1">
      <alignment horizontal="center" vertical="center" wrapText="1"/>
      <protection locked="0"/>
    </xf>
    <xf numFmtId="0" fontId="8" fillId="0" borderId="10" xfId="0" applyFont="1" applyBorder="1" applyAlignment="1">
      <alignment horizontal="left" vertical="center" wrapText="1" indent="1"/>
    </xf>
    <xf numFmtId="14" fontId="8" fillId="0" borderId="10" xfId="0" applyNumberFormat="1" applyFont="1" applyBorder="1" applyAlignment="1">
      <alignment horizontal="center" vertical="center" wrapText="1"/>
    </xf>
    <xf numFmtId="0" fontId="8" fillId="0" borderId="14" xfId="0" applyFont="1" applyBorder="1" applyAlignment="1">
      <alignment horizontal="left" vertical="center" wrapText="1" indent="1"/>
    </xf>
    <xf numFmtId="14" fontId="8" fillId="0" borderId="14" xfId="0" applyNumberFormat="1" applyFont="1" applyBorder="1" applyAlignment="1">
      <alignment horizontal="center" vertical="center" wrapText="1"/>
    </xf>
    <xf numFmtId="0" fontId="14" fillId="7" borderId="19" xfId="0" applyFont="1" applyFill="1" applyBorder="1" applyAlignment="1" applyProtection="1">
      <alignment horizontal="center" vertical="center"/>
    </xf>
    <xf numFmtId="166" fontId="16" fillId="2" borderId="0" xfId="3" applyNumberFormat="1" applyFont="1" applyFill="1" applyBorder="1" applyAlignment="1" applyProtection="1">
      <alignment horizontal="center" vertical="center"/>
    </xf>
    <xf numFmtId="0" fontId="16" fillId="2" borderId="0" xfId="0" applyFont="1" applyFill="1" applyBorder="1" applyProtection="1"/>
    <xf numFmtId="166" fontId="16" fillId="2" borderId="0" xfId="2" applyNumberFormat="1" applyFont="1" applyFill="1" applyBorder="1" applyAlignment="1" applyProtection="1">
      <alignment horizontal="center" vertical="center" wrapText="1"/>
    </xf>
    <xf numFmtId="166" fontId="16" fillId="2" borderId="0" xfId="2" applyNumberFormat="1" applyFont="1" applyFill="1" applyBorder="1" applyAlignment="1" applyProtection="1">
      <alignment vertical="center"/>
    </xf>
    <xf numFmtId="166" fontId="14" fillId="2" borderId="19" xfId="0" applyNumberFormat="1" applyFont="1" applyFill="1" applyBorder="1" applyAlignment="1" applyProtection="1">
      <alignment horizontal="center" vertical="center" wrapText="1"/>
    </xf>
    <xf numFmtId="0" fontId="4" fillId="0" borderId="20" xfId="0" applyFont="1" applyBorder="1" applyAlignment="1">
      <alignment horizontal="center" vertical="center" wrapText="1"/>
    </xf>
    <xf numFmtId="0" fontId="8" fillId="0" borderId="2" xfId="0" applyFont="1" applyBorder="1" applyAlignment="1">
      <alignment vertical="center" wrapText="1"/>
    </xf>
    <xf numFmtId="0" fontId="8" fillId="0" borderId="2" xfId="0" applyFont="1" applyBorder="1" applyAlignment="1">
      <alignment horizontal="center" vertical="center" wrapText="1"/>
    </xf>
    <xf numFmtId="14" fontId="8" fillId="2" borderId="2" xfId="1" applyNumberFormat="1" applyFont="1" applyFill="1" applyBorder="1" applyAlignment="1" applyProtection="1">
      <alignment horizontal="center" vertical="center" wrapText="1"/>
    </xf>
    <xf numFmtId="166" fontId="6" fillId="2" borderId="29" xfId="0" applyNumberFormat="1" applyFont="1" applyFill="1" applyBorder="1" applyAlignment="1" applyProtection="1">
      <alignment horizontal="center" vertical="center" wrapText="1"/>
    </xf>
    <xf numFmtId="49" fontId="2" fillId="2" borderId="13" xfId="0" applyNumberFormat="1" applyFont="1" applyFill="1" applyBorder="1" applyAlignment="1" applyProtection="1">
      <alignment horizontal="center" vertical="center" wrapText="1"/>
    </xf>
    <xf numFmtId="49" fontId="8" fillId="2" borderId="30" xfId="0" applyNumberFormat="1" applyFont="1" applyFill="1" applyBorder="1" applyAlignment="1" applyProtection="1">
      <alignment horizontal="left" vertical="center" wrapText="1"/>
    </xf>
    <xf numFmtId="49" fontId="2" fillId="2" borderId="30" xfId="0" applyNumberFormat="1" applyFont="1" applyFill="1" applyBorder="1" applyAlignment="1" applyProtection="1">
      <alignment horizontal="center" vertical="center" wrapText="1"/>
    </xf>
    <xf numFmtId="14" fontId="2" fillId="2" borderId="30" xfId="1" applyNumberFormat="1" applyFont="1" applyFill="1" applyBorder="1" applyAlignment="1" applyProtection="1">
      <alignment horizontal="center" vertical="center" wrapText="1"/>
    </xf>
    <xf numFmtId="0" fontId="8" fillId="0" borderId="30" xfId="0" applyFont="1" applyBorder="1" applyAlignment="1">
      <alignment horizontal="center" vertical="center"/>
    </xf>
    <xf numFmtId="167" fontId="4" fillId="3" borderId="30" xfId="2" applyNumberFormat="1" applyFont="1" applyFill="1" applyBorder="1" applyAlignment="1" applyProtection="1">
      <alignment horizontal="center" vertical="center" wrapText="1"/>
      <protection locked="0"/>
    </xf>
    <xf numFmtId="166" fontId="6" fillId="2" borderId="31" xfId="0" applyNumberFormat="1" applyFont="1" applyFill="1" applyBorder="1" applyAlignment="1" applyProtection="1">
      <alignment horizontal="center" vertical="center" wrapText="1"/>
    </xf>
    <xf numFmtId="0" fontId="8" fillId="0" borderId="33" xfId="0" applyFont="1" applyBorder="1" applyAlignment="1">
      <alignment horizontal="center" vertical="center"/>
    </xf>
    <xf numFmtId="0" fontId="8" fillId="0" borderId="33" xfId="0" applyFont="1" applyBorder="1" applyAlignment="1">
      <alignment horizontal="center" vertical="center" wrapText="1"/>
    </xf>
    <xf numFmtId="0" fontId="8" fillId="0" borderId="34" xfId="0" applyFont="1" applyBorder="1" applyAlignment="1">
      <alignment horizontal="center" vertical="center"/>
    </xf>
    <xf numFmtId="166" fontId="16" fillId="2" borderId="16" xfId="2" applyNumberFormat="1" applyFont="1" applyFill="1" applyBorder="1" applyAlignment="1" applyProtection="1">
      <alignment horizontal="center" vertical="center" wrapText="1"/>
    </xf>
    <xf numFmtId="166" fontId="16" fillId="2" borderId="18" xfId="2" applyNumberFormat="1" applyFont="1" applyFill="1" applyBorder="1" applyAlignment="1" applyProtection="1">
      <alignment horizontal="center" vertical="center" wrapText="1"/>
    </xf>
    <xf numFmtId="0" fontId="12" fillId="2" borderId="4" xfId="3" applyFont="1" applyFill="1" applyBorder="1" applyAlignment="1" applyProtection="1">
      <alignment horizontal="right" vertical="center" wrapText="1"/>
    </xf>
    <xf numFmtId="0" fontId="12" fillId="2" borderId="6" xfId="3" applyFont="1" applyFill="1" applyBorder="1" applyAlignment="1" applyProtection="1">
      <alignment horizontal="right" vertical="center" wrapText="1"/>
    </xf>
    <xf numFmtId="0" fontId="12" fillId="2" borderId="5" xfId="3" applyFont="1" applyFill="1" applyBorder="1" applyAlignment="1" applyProtection="1">
      <alignment horizontal="right" vertical="center" wrapText="1"/>
    </xf>
    <xf numFmtId="0" fontId="15" fillId="5" borderId="7" xfId="0" applyFont="1" applyFill="1" applyBorder="1" applyAlignment="1" applyProtection="1">
      <alignment horizontal="center" vertical="center" textRotation="90"/>
    </xf>
    <xf numFmtId="0" fontId="15" fillId="5" borderId="8" xfId="0" applyFont="1" applyFill="1" applyBorder="1" applyAlignment="1" applyProtection="1">
      <alignment horizontal="center" vertical="center" textRotation="90"/>
    </xf>
    <xf numFmtId="0" fontId="15" fillId="5" borderId="9" xfId="0" applyFont="1" applyFill="1" applyBorder="1" applyAlignment="1" applyProtection="1">
      <alignment horizontal="center" vertical="center" textRotation="90"/>
    </xf>
    <xf numFmtId="0" fontId="15" fillId="6" borderId="7" xfId="0" applyFont="1" applyFill="1" applyBorder="1" applyAlignment="1" applyProtection="1">
      <alignment horizontal="center" vertical="center" textRotation="90"/>
    </xf>
    <xf numFmtId="0" fontId="15" fillId="6" borderId="8" xfId="0" applyFont="1" applyFill="1" applyBorder="1" applyAlignment="1" applyProtection="1">
      <alignment horizontal="center" vertical="center" textRotation="90"/>
    </xf>
    <xf numFmtId="0" fontId="15" fillId="6" borderId="9" xfId="0" applyFont="1" applyFill="1" applyBorder="1" applyAlignment="1" applyProtection="1">
      <alignment horizontal="center" vertical="center" textRotation="90"/>
    </xf>
    <xf numFmtId="49" fontId="10" fillId="2" borderId="22" xfId="0" applyNumberFormat="1" applyFont="1" applyFill="1" applyBorder="1" applyAlignment="1" applyProtection="1">
      <alignment horizontal="center" vertical="center" wrapText="1"/>
    </xf>
    <xf numFmtId="49" fontId="10" fillId="2" borderId="8" xfId="0" applyNumberFormat="1" applyFont="1" applyFill="1" applyBorder="1" applyAlignment="1" applyProtection="1">
      <alignment horizontal="center" vertical="center" wrapText="1"/>
    </xf>
    <xf numFmtId="49" fontId="10" fillId="2" borderId="9" xfId="0" applyNumberFormat="1" applyFont="1" applyFill="1" applyBorder="1" applyAlignment="1" applyProtection="1">
      <alignment horizontal="center" vertical="center" wrapText="1"/>
    </xf>
    <xf numFmtId="49" fontId="10" fillId="2" borderId="23" xfId="0" applyNumberFormat="1" applyFont="1" applyFill="1" applyBorder="1" applyAlignment="1" applyProtection="1">
      <alignment horizontal="center" vertical="center" wrapText="1"/>
    </xf>
    <xf numFmtId="49" fontId="10" fillId="2" borderId="24" xfId="0" applyNumberFormat="1" applyFont="1" applyFill="1" applyBorder="1" applyAlignment="1" applyProtection="1">
      <alignment horizontal="center" vertical="center" wrapText="1"/>
    </xf>
    <xf numFmtId="49" fontId="10" fillId="2" borderId="25" xfId="0" applyNumberFormat="1" applyFont="1" applyFill="1" applyBorder="1" applyAlignment="1" applyProtection="1">
      <alignment horizontal="center" vertical="center" wrapText="1"/>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11" fillId="2" borderId="4" xfId="0" applyFont="1" applyFill="1" applyBorder="1" applyAlignment="1" applyProtection="1">
      <alignment horizontal="right" vertical="center"/>
    </xf>
    <xf numFmtId="0" fontId="11" fillId="2" borderId="26" xfId="0" applyFont="1" applyFill="1" applyBorder="1" applyAlignment="1" applyProtection="1">
      <alignment horizontal="right" vertical="center"/>
    </xf>
    <xf numFmtId="0" fontId="11" fillId="2" borderId="27" xfId="0" applyFont="1" applyFill="1" applyBorder="1" applyAlignment="1" applyProtection="1">
      <alignment horizontal="right" vertical="center"/>
    </xf>
    <xf numFmtId="0" fontId="9" fillId="0" borderId="28" xfId="0" applyFont="1" applyBorder="1" applyAlignment="1">
      <alignment horizontal="center" vertical="center"/>
    </xf>
    <xf numFmtId="0" fontId="9" fillId="0" borderId="3" xfId="0" applyFont="1" applyBorder="1" applyAlignment="1">
      <alignment horizontal="center" vertical="center"/>
    </xf>
    <xf numFmtId="49" fontId="10" fillId="2" borderId="7" xfId="0" applyNumberFormat="1" applyFont="1" applyFill="1" applyBorder="1" applyAlignment="1" applyProtection="1">
      <alignment horizontal="center" vertical="center" wrapText="1"/>
    </xf>
    <xf numFmtId="49" fontId="10" fillId="2" borderId="21" xfId="0" applyNumberFormat="1" applyFont="1" applyFill="1" applyBorder="1" applyAlignment="1" applyProtection="1">
      <alignment horizontal="center" vertical="center" wrapText="1"/>
    </xf>
    <xf numFmtId="166" fontId="14" fillId="2" borderId="16" xfId="0" applyNumberFormat="1" applyFont="1" applyFill="1" applyBorder="1" applyAlignment="1" applyProtection="1">
      <alignment horizontal="center" vertical="center"/>
    </xf>
    <xf numFmtId="166" fontId="14" fillId="2" borderId="18" xfId="0" applyNumberFormat="1" applyFont="1" applyFill="1" applyBorder="1" applyAlignment="1" applyProtection="1">
      <alignment horizontal="center" vertical="center"/>
    </xf>
    <xf numFmtId="166" fontId="12" fillId="2" borderId="16" xfId="3" applyNumberFormat="1" applyFont="1" applyFill="1" applyBorder="1" applyAlignment="1" applyProtection="1">
      <alignment horizontal="center" vertical="center"/>
    </xf>
    <xf numFmtId="166" fontId="12" fillId="2" borderId="18" xfId="3" applyNumberFormat="1" applyFont="1" applyFill="1" applyBorder="1" applyAlignment="1" applyProtection="1">
      <alignment horizontal="center" vertical="center"/>
    </xf>
    <xf numFmtId="49" fontId="12" fillId="2" borderId="19" xfId="0" applyNumberFormat="1" applyFont="1" applyFill="1" applyBorder="1" applyAlignment="1" applyProtection="1">
      <alignment horizontal="center" vertical="center" wrapText="1"/>
    </xf>
  </cellXfs>
  <cellStyles count="4">
    <cellStyle name="Migliaia" xfId="1" builtinId="3"/>
    <cellStyle name="Normale" xfId="0" builtinId="0"/>
    <cellStyle name="Normale 3" xfId="3"/>
    <cellStyle name="Valuta" xfId="2" builtinId="4"/>
  </cellStyles>
  <dxfs count="7">
    <dxf>
      <fill>
        <patternFill patternType="solid">
          <bgColor theme="0" tint="-4.9989318521683403E-2"/>
        </patternFill>
      </fill>
    </dxf>
    <dxf>
      <font>
        <color theme="0"/>
      </font>
    </dxf>
    <dxf>
      <fill>
        <patternFill>
          <bgColor rgb="FF92D050"/>
        </patternFill>
      </fill>
    </dxf>
    <dxf>
      <fill>
        <patternFill>
          <bgColor rgb="FFFF0000"/>
        </patternFill>
      </fill>
    </dxf>
    <dxf>
      <font>
        <color theme="1"/>
      </font>
      <fill>
        <patternFill patternType="solid">
          <fgColor rgb="FFFF0000"/>
          <bgColor rgb="FFFF0000"/>
        </patternFill>
      </fill>
    </dxf>
    <dxf>
      <font>
        <color theme="1"/>
      </font>
      <fill>
        <patternFill>
          <fgColor rgb="FF92D050"/>
          <bgColor rgb="FF92D050"/>
        </patternFill>
      </fill>
    </dxf>
    <dxf>
      <font>
        <color theme="1"/>
      </font>
      <fill>
        <patternFill>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3"/>
  <sheetViews>
    <sheetView tabSelected="1" zoomScaleNormal="100" workbookViewId="0"/>
  </sheetViews>
  <sheetFormatPr defaultColWidth="8.85546875" defaultRowHeight="12.75" x14ac:dyDescent="0.2"/>
  <cols>
    <col min="1" max="1" width="3.42578125" style="1" customWidth="1"/>
    <col min="2" max="2" width="6.42578125" style="1" customWidth="1"/>
    <col min="3" max="3" width="20" style="22" customWidth="1"/>
    <col min="4" max="4" width="13.5703125" style="1" customWidth="1"/>
    <col min="5" max="5" width="98.5703125" style="1" customWidth="1"/>
    <col min="6" max="6" width="15.140625" style="1" customWidth="1"/>
    <col min="7" max="7" width="15.42578125" style="1" customWidth="1"/>
    <col min="8" max="8" width="6" style="23" customWidth="1"/>
    <col min="9" max="9" width="18.85546875" style="1" customWidth="1"/>
    <col min="10" max="10" width="18.42578125" style="1" customWidth="1"/>
    <col min="11" max="11" width="12.5703125" style="2" bestFit="1" customWidth="1"/>
    <col min="12" max="14" width="11.42578125" style="2" bestFit="1" customWidth="1"/>
    <col min="15" max="15" width="16.7109375" style="1" bestFit="1" customWidth="1"/>
    <col min="16" max="16" width="8.85546875" style="1"/>
    <col min="17" max="17" width="14.5703125" style="1" bestFit="1" customWidth="1"/>
    <col min="18" max="16384" width="8.85546875" style="1"/>
  </cols>
  <sheetData>
    <row r="1" spans="2:14" ht="23.25" customHeight="1" thickBot="1" x14ac:dyDescent="0.25">
      <c r="C1" s="51" t="s">
        <v>76</v>
      </c>
      <c r="D1" s="25"/>
      <c r="I1" s="52" t="s">
        <v>0</v>
      </c>
      <c r="J1" s="4"/>
      <c r="K1" s="5"/>
      <c r="L1" s="6"/>
      <c r="M1" s="6"/>
      <c r="N1" s="6"/>
    </row>
    <row r="2" spans="2:14" ht="35.25" customHeight="1" thickBot="1" x14ac:dyDescent="0.25">
      <c r="C2" s="42" t="s">
        <v>66</v>
      </c>
      <c r="D2" s="43" t="s">
        <v>19</v>
      </c>
      <c r="E2" s="43" t="s">
        <v>2</v>
      </c>
      <c r="F2" s="43" t="s">
        <v>64</v>
      </c>
      <c r="G2" s="43" t="s">
        <v>65</v>
      </c>
      <c r="H2" s="43" t="s">
        <v>18</v>
      </c>
      <c r="I2" s="44" t="s">
        <v>17</v>
      </c>
      <c r="J2" s="45" t="s">
        <v>1</v>
      </c>
      <c r="K2" s="7"/>
      <c r="L2" s="7"/>
      <c r="M2" s="7"/>
      <c r="N2" s="7"/>
    </row>
    <row r="3" spans="2:14" ht="14.25" customHeight="1" x14ac:dyDescent="0.2">
      <c r="B3" s="84" t="s">
        <v>42</v>
      </c>
      <c r="C3" s="103" t="s">
        <v>25</v>
      </c>
      <c r="D3" s="101" t="s">
        <v>20</v>
      </c>
      <c r="E3" s="33" t="s">
        <v>33</v>
      </c>
      <c r="F3" s="46" t="s">
        <v>72</v>
      </c>
      <c r="G3" s="34">
        <v>44561</v>
      </c>
      <c r="H3" s="35">
        <v>1</v>
      </c>
      <c r="I3" s="53"/>
      <c r="J3" s="36">
        <f>I3*H3</f>
        <v>0</v>
      </c>
      <c r="K3" s="8"/>
      <c r="L3" s="9"/>
      <c r="M3" s="10"/>
      <c r="N3" s="10"/>
    </row>
    <row r="4" spans="2:14" ht="14.25" customHeight="1" x14ac:dyDescent="0.2">
      <c r="B4" s="85"/>
      <c r="C4" s="91"/>
      <c r="D4" s="102"/>
      <c r="E4" s="27" t="s">
        <v>34</v>
      </c>
      <c r="F4" s="31" t="s">
        <v>72</v>
      </c>
      <c r="G4" s="28">
        <v>44561</v>
      </c>
      <c r="H4" s="26">
        <v>6</v>
      </c>
      <c r="I4" s="50"/>
      <c r="J4" s="37">
        <f>I4*H4</f>
        <v>0</v>
      </c>
      <c r="K4" s="8"/>
      <c r="L4" s="9"/>
      <c r="M4" s="10"/>
      <c r="N4" s="10"/>
    </row>
    <row r="5" spans="2:14" ht="14.25" customHeight="1" x14ac:dyDescent="0.2">
      <c r="B5" s="85"/>
      <c r="C5" s="91"/>
      <c r="D5" s="102"/>
      <c r="E5" s="27" t="s">
        <v>35</v>
      </c>
      <c r="F5" s="31" t="s">
        <v>72</v>
      </c>
      <c r="G5" s="28">
        <v>44561</v>
      </c>
      <c r="H5" s="26">
        <v>6</v>
      </c>
      <c r="I5" s="50"/>
      <c r="J5" s="37">
        <f t="shared" ref="J5:J13" si="0">I5*H5</f>
        <v>0</v>
      </c>
      <c r="K5" s="8"/>
      <c r="L5" s="9"/>
      <c r="M5" s="10"/>
      <c r="N5" s="10"/>
    </row>
    <row r="6" spans="2:14" ht="14.25" customHeight="1" x14ac:dyDescent="0.2">
      <c r="B6" s="85"/>
      <c r="C6" s="91"/>
      <c r="D6" s="102"/>
      <c r="E6" s="27" t="s">
        <v>36</v>
      </c>
      <c r="F6" s="31" t="s">
        <v>72</v>
      </c>
      <c r="G6" s="28">
        <v>44561</v>
      </c>
      <c r="H6" s="26">
        <v>6</v>
      </c>
      <c r="I6" s="50"/>
      <c r="J6" s="37">
        <f t="shared" si="0"/>
        <v>0</v>
      </c>
      <c r="K6" s="8"/>
      <c r="L6" s="9"/>
      <c r="M6" s="10"/>
      <c r="N6" s="10"/>
    </row>
    <row r="7" spans="2:14" ht="14.25" customHeight="1" x14ac:dyDescent="0.2">
      <c r="B7" s="85"/>
      <c r="C7" s="91"/>
      <c r="D7" s="102"/>
      <c r="E7" s="27" t="s">
        <v>37</v>
      </c>
      <c r="F7" s="31" t="s">
        <v>72</v>
      </c>
      <c r="G7" s="28">
        <v>44561</v>
      </c>
      <c r="H7" s="26">
        <v>6</v>
      </c>
      <c r="I7" s="50"/>
      <c r="J7" s="37">
        <f t="shared" si="0"/>
        <v>0</v>
      </c>
      <c r="K7" s="8"/>
      <c r="L7" s="9"/>
      <c r="M7" s="10"/>
      <c r="N7" s="10"/>
    </row>
    <row r="8" spans="2:14" ht="14.25" customHeight="1" x14ac:dyDescent="0.2">
      <c r="B8" s="85"/>
      <c r="C8" s="91"/>
      <c r="D8" s="47" t="s">
        <v>21</v>
      </c>
      <c r="E8" s="27" t="s">
        <v>38</v>
      </c>
      <c r="F8" s="31" t="s">
        <v>72</v>
      </c>
      <c r="G8" s="28">
        <v>44561</v>
      </c>
      <c r="H8" s="26">
        <v>1</v>
      </c>
      <c r="I8" s="50"/>
      <c r="J8" s="37">
        <f t="shared" si="0"/>
        <v>0</v>
      </c>
      <c r="K8" s="8"/>
      <c r="L8" s="9"/>
      <c r="M8" s="10"/>
      <c r="N8" s="10"/>
    </row>
    <row r="9" spans="2:14" ht="14.25" x14ac:dyDescent="0.2">
      <c r="B9" s="85"/>
      <c r="C9" s="91"/>
      <c r="D9" s="47" t="s">
        <v>22</v>
      </c>
      <c r="E9" s="27" t="s">
        <v>39</v>
      </c>
      <c r="F9" s="31" t="s">
        <v>72</v>
      </c>
      <c r="G9" s="28">
        <v>44561</v>
      </c>
      <c r="H9" s="26">
        <v>1</v>
      </c>
      <c r="I9" s="50"/>
      <c r="J9" s="37">
        <f t="shared" si="0"/>
        <v>0</v>
      </c>
      <c r="K9" s="8"/>
      <c r="L9" s="9"/>
      <c r="M9" s="10"/>
      <c r="N9" s="10"/>
    </row>
    <row r="10" spans="2:14" ht="14.25" customHeight="1" x14ac:dyDescent="0.2">
      <c r="B10" s="85"/>
      <c r="C10" s="91"/>
      <c r="D10" s="47" t="s">
        <v>23</v>
      </c>
      <c r="E10" s="27" t="s">
        <v>40</v>
      </c>
      <c r="F10" s="31" t="s">
        <v>72</v>
      </c>
      <c r="G10" s="28">
        <v>44561</v>
      </c>
      <c r="H10" s="26">
        <v>16</v>
      </c>
      <c r="I10" s="50"/>
      <c r="J10" s="37">
        <f t="shared" si="0"/>
        <v>0</v>
      </c>
      <c r="K10" s="8"/>
      <c r="L10" s="9"/>
      <c r="M10" s="10"/>
      <c r="N10" s="10"/>
    </row>
    <row r="11" spans="2:14" ht="28.5" x14ac:dyDescent="0.2">
      <c r="B11" s="85"/>
      <c r="C11" s="104"/>
      <c r="D11" s="47" t="s">
        <v>24</v>
      </c>
      <c r="E11" s="27" t="s">
        <v>41</v>
      </c>
      <c r="F11" s="31" t="s">
        <v>72</v>
      </c>
      <c r="G11" s="28">
        <v>44561</v>
      </c>
      <c r="H11" s="26">
        <v>3</v>
      </c>
      <c r="I11" s="50"/>
      <c r="J11" s="37">
        <f t="shared" si="0"/>
        <v>0</v>
      </c>
      <c r="K11" s="8"/>
      <c r="L11" s="9"/>
      <c r="M11" s="10"/>
      <c r="N11" s="10"/>
    </row>
    <row r="12" spans="2:14" ht="28.5" x14ac:dyDescent="0.2">
      <c r="B12" s="85"/>
      <c r="C12" s="90" t="s">
        <v>43</v>
      </c>
      <c r="D12" s="48" t="s">
        <v>8</v>
      </c>
      <c r="E12" s="27" t="s">
        <v>49</v>
      </c>
      <c r="F12" s="31" t="s">
        <v>72</v>
      </c>
      <c r="G12" s="28">
        <v>44561</v>
      </c>
      <c r="H12" s="26">
        <v>1</v>
      </c>
      <c r="I12" s="50"/>
      <c r="J12" s="37">
        <f t="shared" si="0"/>
        <v>0</v>
      </c>
      <c r="K12" s="8"/>
      <c r="L12" s="9"/>
      <c r="M12" s="10"/>
      <c r="N12" s="10"/>
    </row>
    <row r="13" spans="2:14" ht="25.5" x14ac:dyDescent="0.2">
      <c r="B13" s="85"/>
      <c r="C13" s="91"/>
      <c r="D13" s="48" t="s">
        <v>26</v>
      </c>
      <c r="E13" s="27" t="s">
        <v>28</v>
      </c>
      <c r="F13" s="31" t="s">
        <v>72</v>
      </c>
      <c r="G13" s="28">
        <v>44561</v>
      </c>
      <c r="H13" s="26">
        <v>1</v>
      </c>
      <c r="I13" s="50"/>
      <c r="J13" s="37">
        <f t="shared" si="0"/>
        <v>0</v>
      </c>
      <c r="K13" s="8"/>
      <c r="L13" s="9"/>
      <c r="M13" s="10"/>
      <c r="N13" s="10"/>
    </row>
    <row r="14" spans="2:14" ht="26.25" thickBot="1" x14ac:dyDescent="0.25">
      <c r="B14" s="86"/>
      <c r="C14" s="92"/>
      <c r="D14" s="64" t="s">
        <v>27</v>
      </c>
      <c r="E14" s="65" t="s">
        <v>29</v>
      </c>
      <c r="F14" s="66" t="s">
        <v>72</v>
      </c>
      <c r="G14" s="67">
        <v>44561</v>
      </c>
      <c r="H14" s="30">
        <v>2</v>
      </c>
      <c r="I14" s="21"/>
      <c r="J14" s="68">
        <f t="shared" ref="J14:J34" si="1">H14*I14</f>
        <v>0</v>
      </c>
      <c r="K14" s="8"/>
      <c r="L14" s="9"/>
      <c r="M14" s="10"/>
      <c r="N14" s="10"/>
    </row>
    <row r="15" spans="2:14" ht="28.5" x14ac:dyDescent="0.2">
      <c r="B15" s="87" t="s">
        <v>44</v>
      </c>
      <c r="C15" s="93" t="s">
        <v>74</v>
      </c>
      <c r="D15" s="96" t="s">
        <v>4</v>
      </c>
      <c r="E15" s="54" t="s">
        <v>48</v>
      </c>
      <c r="F15" s="55">
        <v>43492</v>
      </c>
      <c r="G15" s="34">
        <v>44561</v>
      </c>
      <c r="H15" s="35">
        <v>2</v>
      </c>
      <c r="I15" s="53"/>
      <c r="J15" s="36">
        <f t="shared" si="1"/>
        <v>0</v>
      </c>
      <c r="K15" s="8"/>
      <c r="L15" s="9"/>
      <c r="M15" s="10"/>
      <c r="N15" s="10"/>
    </row>
    <row r="16" spans="2:14" ht="15" customHeight="1" x14ac:dyDescent="0.2">
      <c r="B16" s="88"/>
      <c r="C16" s="94"/>
      <c r="D16" s="97"/>
      <c r="E16" s="29" t="s">
        <v>32</v>
      </c>
      <c r="F16" s="49">
        <v>43465</v>
      </c>
      <c r="G16" s="28">
        <v>44561</v>
      </c>
      <c r="H16" s="26">
        <v>1</v>
      </c>
      <c r="I16" s="50"/>
      <c r="J16" s="37">
        <f t="shared" si="1"/>
        <v>0</v>
      </c>
      <c r="K16" s="8"/>
      <c r="L16" s="9"/>
      <c r="M16" s="10"/>
      <c r="N16" s="10"/>
    </row>
    <row r="17" spans="2:14" ht="28.5" x14ac:dyDescent="0.2">
      <c r="B17" s="88"/>
      <c r="C17" s="94"/>
      <c r="D17" s="76" t="s">
        <v>9</v>
      </c>
      <c r="E17" s="29" t="s">
        <v>45</v>
      </c>
      <c r="F17" s="49">
        <v>43465</v>
      </c>
      <c r="G17" s="28">
        <v>44561</v>
      </c>
      <c r="H17" s="26">
        <v>4</v>
      </c>
      <c r="I17" s="50"/>
      <c r="J17" s="37">
        <f t="shared" si="1"/>
        <v>0</v>
      </c>
      <c r="K17" s="8"/>
      <c r="L17" s="9"/>
      <c r="M17" s="10"/>
      <c r="N17" s="10"/>
    </row>
    <row r="18" spans="2:14" ht="42.75" x14ac:dyDescent="0.2">
      <c r="B18" s="88"/>
      <c r="C18" s="94"/>
      <c r="D18" s="76" t="s">
        <v>3</v>
      </c>
      <c r="E18" s="29" t="s">
        <v>47</v>
      </c>
      <c r="F18" s="49">
        <v>43534</v>
      </c>
      <c r="G18" s="28">
        <v>44561</v>
      </c>
      <c r="H18" s="26">
        <v>1</v>
      </c>
      <c r="I18" s="50"/>
      <c r="J18" s="37">
        <f t="shared" si="1"/>
        <v>0</v>
      </c>
      <c r="K18" s="8"/>
      <c r="L18" s="9"/>
      <c r="M18" s="10"/>
      <c r="N18" s="10"/>
    </row>
    <row r="19" spans="2:14" ht="42.75" x14ac:dyDescent="0.2">
      <c r="B19" s="88"/>
      <c r="C19" s="94"/>
      <c r="D19" s="97" t="s">
        <v>10</v>
      </c>
      <c r="E19" s="29" t="s">
        <v>46</v>
      </c>
      <c r="F19" s="31" t="s">
        <v>63</v>
      </c>
      <c r="G19" s="28">
        <v>44561</v>
      </c>
      <c r="H19" s="26">
        <v>1</v>
      </c>
      <c r="I19" s="50"/>
      <c r="J19" s="37">
        <f t="shared" si="1"/>
        <v>0</v>
      </c>
      <c r="K19" s="8"/>
      <c r="L19" s="9"/>
      <c r="M19" s="10"/>
      <c r="N19" s="10"/>
    </row>
    <row r="20" spans="2:14" ht="14.25" x14ac:dyDescent="0.2">
      <c r="B20" s="88"/>
      <c r="C20" s="94"/>
      <c r="D20" s="97"/>
      <c r="E20" s="29" t="s">
        <v>50</v>
      </c>
      <c r="F20" s="49">
        <v>43465</v>
      </c>
      <c r="G20" s="28">
        <v>44561</v>
      </c>
      <c r="H20" s="26">
        <v>3</v>
      </c>
      <c r="I20" s="50"/>
      <c r="J20" s="37">
        <f t="shared" si="1"/>
        <v>0</v>
      </c>
      <c r="K20" s="8"/>
      <c r="L20" s="9"/>
      <c r="M20" s="10"/>
      <c r="N20" s="10"/>
    </row>
    <row r="21" spans="2:14" ht="28.5" x14ac:dyDescent="0.2">
      <c r="B21" s="88"/>
      <c r="C21" s="94"/>
      <c r="D21" s="77" t="s">
        <v>8</v>
      </c>
      <c r="E21" s="29" t="s">
        <v>51</v>
      </c>
      <c r="F21" s="49">
        <v>43465</v>
      </c>
      <c r="G21" s="28">
        <v>44561</v>
      </c>
      <c r="H21" s="26">
        <v>3</v>
      </c>
      <c r="I21" s="50"/>
      <c r="J21" s="37">
        <f t="shared" si="1"/>
        <v>0</v>
      </c>
      <c r="K21" s="8"/>
      <c r="L21" s="9"/>
      <c r="M21" s="10"/>
      <c r="N21" s="10"/>
    </row>
    <row r="22" spans="2:14" ht="14.25" x14ac:dyDescent="0.2">
      <c r="B22" s="88"/>
      <c r="C22" s="94"/>
      <c r="D22" s="76" t="s">
        <v>15</v>
      </c>
      <c r="E22" s="29" t="s">
        <v>52</v>
      </c>
      <c r="F22" s="49">
        <v>43420</v>
      </c>
      <c r="G22" s="28">
        <v>44561</v>
      </c>
      <c r="H22" s="26">
        <v>3</v>
      </c>
      <c r="I22" s="50"/>
      <c r="J22" s="37">
        <f t="shared" si="1"/>
        <v>0</v>
      </c>
      <c r="K22" s="8"/>
      <c r="L22" s="9"/>
      <c r="M22" s="10"/>
      <c r="N22" s="10"/>
    </row>
    <row r="23" spans="2:14" ht="14.25" x14ac:dyDescent="0.2">
      <c r="B23" s="88"/>
      <c r="C23" s="94"/>
      <c r="D23" s="76" t="s">
        <v>11</v>
      </c>
      <c r="E23" s="29" t="s">
        <v>53</v>
      </c>
      <c r="F23" s="49">
        <v>43903</v>
      </c>
      <c r="G23" s="28">
        <v>44561</v>
      </c>
      <c r="H23" s="26">
        <v>1</v>
      </c>
      <c r="I23" s="50"/>
      <c r="J23" s="37">
        <f t="shared" si="1"/>
        <v>0</v>
      </c>
      <c r="K23" s="8"/>
      <c r="L23" s="9"/>
      <c r="M23" s="10"/>
      <c r="N23" s="10"/>
    </row>
    <row r="24" spans="2:14" ht="14.25" x14ac:dyDescent="0.2">
      <c r="B24" s="88"/>
      <c r="C24" s="94"/>
      <c r="D24" s="76" t="s">
        <v>12</v>
      </c>
      <c r="E24" s="29" t="s">
        <v>54</v>
      </c>
      <c r="F24" s="49">
        <v>43465</v>
      </c>
      <c r="G24" s="28">
        <v>44561</v>
      </c>
      <c r="H24" s="26">
        <v>4</v>
      </c>
      <c r="I24" s="50"/>
      <c r="J24" s="37">
        <f t="shared" si="1"/>
        <v>0</v>
      </c>
      <c r="K24" s="8"/>
      <c r="L24" s="9"/>
      <c r="M24" s="10"/>
      <c r="N24" s="10"/>
    </row>
    <row r="25" spans="2:14" ht="15" customHeight="1" x14ac:dyDescent="0.2">
      <c r="B25" s="88"/>
      <c r="C25" s="94"/>
      <c r="D25" s="76" t="s">
        <v>13</v>
      </c>
      <c r="E25" s="29" t="s">
        <v>31</v>
      </c>
      <c r="F25" s="49">
        <v>43410</v>
      </c>
      <c r="G25" s="28">
        <v>44561</v>
      </c>
      <c r="H25" s="26">
        <v>1</v>
      </c>
      <c r="I25" s="50"/>
      <c r="J25" s="37">
        <f t="shared" si="1"/>
        <v>0</v>
      </c>
      <c r="K25" s="8"/>
      <c r="L25" s="9"/>
      <c r="M25" s="10"/>
      <c r="N25" s="10"/>
    </row>
    <row r="26" spans="2:14" ht="14.25" x14ac:dyDescent="0.2">
      <c r="B26" s="88"/>
      <c r="C26" s="94"/>
      <c r="D26" s="97" t="s">
        <v>5</v>
      </c>
      <c r="E26" s="29" t="s">
        <v>55</v>
      </c>
      <c r="F26" s="49">
        <v>43465</v>
      </c>
      <c r="G26" s="28">
        <v>44561</v>
      </c>
      <c r="H26" s="26">
        <v>3</v>
      </c>
      <c r="I26" s="50"/>
      <c r="J26" s="37">
        <f t="shared" si="1"/>
        <v>0</v>
      </c>
      <c r="K26" s="8"/>
      <c r="L26" s="9"/>
      <c r="M26" s="10"/>
      <c r="N26" s="10"/>
    </row>
    <row r="27" spans="2:14" ht="14.25" x14ac:dyDescent="0.2">
      <c r="B27" s="88"/>
      <c r="C27" s="94"/>
      <c r="D27" s="97"/>
      <c r="E27" s="29" t="s">
        <v>56</v>
      </c>
      <c r="F27" s="49">
        <v>43465</v>
      </c>
      <c r="G27" s="28">
        <v>44561</v>
      </c>
      <c r="H27" s="26">
        <v>1</v>
      </c>
      <c r="I27" s="50"/>
      <c r="J27" s="37">
        <f t="shared" si="1"/>
        <v>0</v>
      </c>
      <c r="K27" s="8"/>
      <c r="L27" s="9"/>
      <c r="M27" s="10"/>
      <c r="N27" s="10"/>
    </row>
    <row r="28" spans="2:14" ht="14.25" x14ac:dyDescent="0.2">
      <c r="B28" s="88"/>
      <c r="C28" s="94"/>
      <c r="D28" s="97" t="s">
        <v>6</v>
      </c>
      <c r="E28" s="29" t="s">
        <v>57</v>
      </c>
      <c r="F28" s="49">
        <v>43435</v>
      </c>
      <c r="G28" s="28">
        <v>44561</v>
      </c>
      <c r="H28" s="26">
        <v>2</v>
      </c>
      <c r="I28" s="50"/>
      <c r="J28" s="37">
        <f t="shared" si="1"/>
        <v>0</v>
      </c>
      <c r="K28" s="8"/>
      <c r="L28" s="9"/>
      <c r="M28" s="10"/>
      <c r="N28" s="10"/>
    </row>
    <row r="29" spans="2:14" ht="14.25" x14ac:dyDescent="0.2">
      <c r="B29" s="88"/>
      <c r="C29" s="94"/>
      <c r="D29" s="97"/>
      <c r="E29" s="29" t="s">
        <v>58</v>
      </c>
      <c r="F29" s="49">
        <v>43562</v>
      </c>
      <c r="G29" s="28">
        <v>44561</v>
      </c>
      <c r="H29" s="26">
        <v>2</v>
      </c>
      <c r="I29" s="50"/>
      <c r="J29" s="37">
        <f t="shared" si="1"/>
        <v>0</v>
      </c>
      <c r="K29" s="8"/>
      <c r="L29" s="9"/>
      <c r="M29" s="10"/>
      <c r="N29" s="10"/>
    </row>
    <row r="30" spans="2:14" ht="14.25" x14ac:dyDescent="0.2">
      <c r="B30" s="88"/>
      <c r="C30" s="94"/>
      <c r="D30" s="76" t="s">
        <v>14</v>
      </c>
      <c r="E30" s="29" t="s">
        <v>59</v>
      </c>
      <c r="F30" s="49">
        <v>43514</v>
      </c>
      <c r="G30" s="28">
        <v>44561</v>
      </c>
      <c r="H30" s="26">
        <v>4</v>
      </c>
      <c r="I30" s="50"/>
      <c r="J30" s="37">
        <f t="shared" si="1"/>
        <v>0</v>
      </c>
      <c r="K30" s="8"/>
      <c r="L30" s="9"/>
      <c r="M30" s="10"/>
      <c r="N30" s="10"/>
    </row>
    <row r="31" spans="2:14" ht="14.25" x14ac:dyDescent="0.2">
      <c r="B31" s="88"/>
      <c r="C31" s="94"/>
      <c r="D31" s="76" t="s">
        <v>16</v>
      </c>
      <c r="E31" s="29" t="s">
        <v>60</v>
      </c>
      <c r="F31" s="49">
        <v>43465</v>
      </c>
      <c r="G31" s="28">
        <v>44561</v>
      </c>
      <c r="H31" s="26">
        <v>3</v>
      </c>
      <c r="I31" s="50"/>
      <c r="J31" s="37">
        <f t="shared" si="1"/>
        <v>0</v>
      </c>
      <c r="K31" s="8"/>
      <c r="L31" s="9"/>
      <c r="M31" s="10"/>
      <c r="N31" s="10"/>
    </row>
    <row r="32" spans="2:14" ht="14.25" x14ac:dyDescent="0.2">
      <c r="B32" s="88"/>
      <c r="C32" s="94"/>
      <c r="D32" s="76" t="s">
        <v>30</v>
      </c>
      <c r="E32" s="29" t="s">
        <v>61</v>
      </c>
      <c r="F32" s="49">
        <v>43418</v>
      </c>
      <c r="G32" s="28">
        <v>44561</v>
      </c>
      <c r="H32" s="26">
        <v>3</v>
      </c>
      <c r="I32" s="50"/>
      <c r="J32" s="37">
        <f t="shared" si="1"/>
        <v>0</v>
      </c>
      <c r="K32" s="8"/>
      <c r="L32" s="9"/>
      <c r="M32" s="10"/>
      <c r="N32" s="10"/>
    </row>
    <row r="33" spans="2:15" ht="15" thickBot="1" x14ac:dyDescent="0.25">
      <c r="B33" s="89"/>
      <c r="C33" s="95"/>
      <c r="D33" s="78" t="s">
        <v>7</v>
      </c>
      <c r="E33" s="56" t="s">
        <v>62</v>
      </c>
      <c r="F33" s="57">
        <v>43465</v>
      </c>
      <c r="G33" s="38">
        <v>44561</v>
      </c>
      <c r="H33" s="39">
        <v>1</v>
      </c>
      <c r="I33" s="40"/>
      <c r="J33" s="41">
        <f t="shared" si="1"/>
        <v>0</v>
      </c>
      <c r="K33" s="8"/>
      <c r="L33" s="9"/>
      <c r="M33" s="10"/>
      <c r="N33" s="10"/>
    </row>
    <row r="34" spans="2:15" ht="56.25" customHeight="1" thickBot="1" x14ac:dyDescent="0.25">
      <c r="B34" s="58" t="s">
        <v>71</v>
      </c>
      <c r="C34" s="109" t="s">
        <v>75</v>
      </c>
      <c r="D34" s="69" t="s">
        <v>72</v>
      </c>
      <c r="E34" s="70" t="s">
        <v>73</v>
      </c>
      <c r="F34" s="71" t="s">
        <v>72</v>
      </c>
      <c r="G34" s="72" t="s">
        <v>72</v>
      </c>
      <c r="H34" s="73">
        <v>1</v>
      </c>
      <c r="I34" s="74"/>
      <c r="J34" s="75">
        <f t="shared" si="1"/>
        <v>0</v>
      </c>
      <c r="K34" s="8"/>
      <c r="L34" s="9"/>
      <c r="M34" s="10"/>
      <c r="N34" s="10"/>
    </row>
    <row r="35" spans="2:15" ht="42.75" customHeight="1" thickBot="1" x14ac:dyDescent="0.25">
      <c r="C35" s="98" t="s">
        <v>70</v>
      </c>
      <c r="D35" s="99"/>
      <c r="E35" s="99"/>
      <c r="F35" s="99"/>
      <c r="G35" s="99"/>
      <c r="H35" s="99"/>
      <c r="I35" s="100"/>
      <c r="J35" s="63">
        <f>SUM(J3:J34)</f>
        <v>0</v>
      </c>
      <c r="K35" s="11"/>
      <c r="L35" s="12"/>
      <c r="M35" s="12"/>
      <c r="N35" s="12"/>
    </row>
    <row r="36" spans="2:15" ht="13.5" thickBot="1" x14ac:dyDescent="0.25">
      <c r="I36" s="3"/>
      <c r="J36" s="13"/>
      <c r="K36" s="14"/>
      <c r="L36" s="15"/>
      <c r="M36" s="15"/>
      <c r="N36" s="15"/>
      <c r="O36" s="16"/>
    </row>
    <row r="37" spans="2:15" s="17" customFormat="1" ht="43.5" customHeight="1" thickBot="1" x14ac:dyDescent="0.25">
      <c r="C37" s="81" t="s">
        <v>67</v>
      </c>
      <c r="D37" s="82"/>
      <c r="E37" s="82"/>
      <c r="F37" s="82"/>
      <c r="G37" s="83"/>
      <c r="H37" s="18"/>
      <c r="I37" s="107">
        <v>194000</v>
      </c>
      <c r="J37" s="108"/>
      <c r="K37" s="19"/>
      <c r="L37" s="14"/>
      <c r="M37" s="14"/>
      <c r="N37" s="14"/>
      <c r="O37" s="6"/>
    </row>
    <row r="38" spans="2:15" s="17" customFormat="1" ht="15.75" thickBot="1" x14ac:dyDescent="0.25">
      <c r="E38" s="32"/>
      <c r="F38" s="32"/>
      <c r="G38" s="32"/>
      <c r="H38" s="24"/>
      <c r="I38" s="59"/>
      <c r="J38" s="60"/>
      <c r="K38" s="6"/>
      <c r="L38" s="6"/>
      <c r="M38" s="6"/>
      <c r="N38" s="6"/>
      <c r="O38" s="6"/>
    </row>
    <row r="39" spans="2:15" s="17" customFormat="1" ht="36" customHeight="1" thickBot="1" x14ac:dyDescent="0.25">
      <c r="C39" s="81" t="s">
        <v>68</v>
      </c>
      <c r="D39" s="82"/>
      <c r="E39" s="82"/>
      <c r="F39" s="82"/>
      <c r="G39" s="83"/>
      <c r="H39" s="18"/>
      <c r="I39" s="79" t="str">
        <f>IF(J35&gt;I37,"ATTENZIONE: L'offerta complessiva è superiore alla base d'asta","OK")</f>
        <v>OK</v>
      </c>
      <c r="J39" s="80"/>
      <c r="K39" s="20"/>
      <c r="L39" s="20"/>
      <c r="M39" s="2"/>
      <c r="N39" s="2"/>
      <c r="O39" s="6"/>
    </row>
    <row r="40" spans="2:15" s="17" customFormat="1" ht="15.75" thickBot="1" x14ac:dyDescent="0.25">
      <c r="E40" s="32"/>
      <c r="F40" s="32"/>
      <c r="G40" s="32"/>
      <c r="H40" s="24"/>
      <c r="I40" s="61"/>
      <c r="J40" s="62"/>
      <c r="K40" s="20"/>
      <c r="L40" s="20"/>
      <c r="M40" s="2"/>
      <c r="N40" s="2"/>
    </row>
    <row r="41" spans="2:15" ht="44.25" customHeight="1" thickBot="1" x14ac:dyDescent="0.25">
      <c r="C41" s="81" t="s">
        <v>69</v>
      </c>
      <c r="D41" s="82"/>
      <c r="E41" s="82"/>
      <c r="F41" s="82"/>
      <c r="G41" s="83"/>
      <c r="H41" s="18"/>
      <c r="I41" s="105">
        <f>IF((J35&lt;=I37),J35,"ERRORE")</f>
        <v>0</v>
      </c>
      <c r="J41" s="106"/>
      <c r="K41" s="20"/>
      <c r="L41" s="20"/>
    </row>
    <row r="42" spans="2:15" x14ac:dyDescent="0.2">
      <c r="J42" s="20"/>
      <c r="K42" s="20"/>
      <c r="L42" s="20"/>
    </row>
    <row r="43" spans="2:15" x14ac:dyDescent="0.2">
      <c r="J43" s="20"/>
      <c r="K43" s="20"/>
      <c r="L43" s="20"/>
    </row>
  </sheetData>
  <sheetProtection algorithmName="SHA-512" hashValue="KZ3ZkmaUrCHZaqltYUNMehVnlNwHSnIcB07DwRkWLEwsjeTvYG5zcQM5bBuA/MlKIuuOwXyJUoWThuCU2bxisg==" saltValue="78dgl5QsKvC9+q2z8u0X+Q==" spinCount="100000" sheet="1" objects="1" scenarios="1"/>
  <mergeCells count="17">
    <mergeCell ref="I37:J37"/>
    <mergeCell ref="I39:J39"/>
    <mergeCell ref="C37:G37"/>
    <mergeCell ref="C39:G39"/>
    <mergeCell ref="C41:G41"/>
    <mergeCell ref="B3:B14"/>
    <mergeCell ref="B15:B33"/>
    <mergeCell ref="C12:C14"/>
    <mergeCell ref="C15:C33"/>
    <mergeCell ref="D15:D16"/>
    <mergeCell ref="D19:D20"/>
    <mergeCell ref="D26:D27"/>
    <mergeCell ref="D28:D29"/>
    <mergeCell ref="C35:I35"/>
    <mergeCell ref="D3:D7"/>
    <mergeCell ref="C3:C11"/>
    <mergeCell ref="I41:J41"/>
  </mergeCells>
  <conditionalFormatting sqref="I41">
    <cfRule type="cellIs" dxfId="6" priority="6" operator="equal">
      <formula>$I$37</formula>
    </cfRule>
    <cfRule type="cellIs" dxfId="5" priority="7" operator="lessThan">
      <formula>$I$37</formula>
    </cfRule>
    <cfRule type="cellIs" dxfId="4" priority="8" operator="greaterThan">
      <formula>$I$37</formula>
    </cfRule>
  </conditionalFormatting>
  <conditionalFormatting sqref="I41">
    <cfRule type="cellIs" dxfId="3" priority="4" operator="greaterThan">
      <formula>$I$37</formula>
    </cfRule>
    <cfRule type="cellIs" dxfId="2" priority="5" operator="lessThanOrEqual">
      <formula>$I$37</formula>
    </cfRule>
  </conditionalFormatting>
  <conditionalFormatting sqref="J3:J34">
    <cfRule type="cellIs" dxfId="1" priority="3" operator="equal">
      <formula>0</formula>
    </cfRule>
  </conditionalFormatting>
  <conditionalFormatting sqref="I3:I34">
    <cfRule type="notContainsBlanks" dxfId="0" priority="1">
      <formula>LEN(TRIM(I3))&gt;0</formula>
    </cfRule>
  </conditionalFormatting>
  <dataValidations count="1">
    <dataValidation type="custom" allowBlank="1" showInputMessage="1" showErrorMessage="1" errorTitle="ATTENZIONE!" error="Il valore immesso non è valido._x000a_Possono essere inseriti solo valori positivi e/o con un numero di cifre dopo la virgola non superiore a 2." sqref="I3:I34">
      <formula1>AND(IF(I3&gt;=0,TRUE,FALSE),(LEN(I3)-LEN(INT(I3)))&lt;=3)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Deloitte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 Gianluigi (IT - Roma)</dc:creator>
  <cp:lastModifiedBy>Francesco Maggiori</cp:lastModifiedBy>
  <dcterms:created xsi:type="dcterms:W3CDTF">2016-09-25T18:56:52Z</dcterms:created>
  <dcterms:modified xsi:type="dcterms:W3CDTF">2019-12-12T11:32:52Z</dcterms:modified>
</cp:coreProperties>
</file>